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11475" activeTab="0"/>
  </bookViews>
  <sheets>
    <sheet name="рус" sheetId="1" r:id="rId1"/>
  </sheets>
  <definedNames>
    <definedName name="_xlnm.Print_Titles" localSheetId="0">'рус'!$B:$I,'рус'!$3:$3</definedName>
    <definedName name="_xlnm.Print_Area" localSheetId="0">'рус'!$A$1:$I$45</definedName>
  </definedNames>
  <calcPr fullCalcOnLoad="1"/>
</workbook>
</file>

<file path=xl/sharedStrings.xml><?xml version="1.0" encoding="utf-8"?>
<sst xmlns="http://schemas.openxmlformats.org/spreadsheetml/2006/main" count="187" uniqueCount="85">
  <si>
    <t>Субсидируемое направление</t>
  </si>
  <si>
    <t>Наименование товаропроизводителя (заявителя)</t>
  </si>
  <si>
    <t>одобрено</t>
  </si>
  <si>
    <t>Индивидуальный идентификационный номер/бизнес идентификационный номер</t>
  </si>
  <si>
    <t>Норматив удешевления единицы (тенге)</t>
  </si>
  <si>
    <t>Результат рассмотрения комиссии (одобрено/ отказано)</t>
  </si>
  <si>
    <t>ТОО "Агрофирма Поиск"</t>
  </si>
  <si>
    <t>990240004340</t>
  </si>
  <si>
    <t>710418350047</t>
  </si>
  <si>
    <t>№</t>
  </si>
  <si>
    <t>Реализация бычков на откорм-площадки  1 уровня</t>
  </si>
  <si>
    <t>говядина</t>
  </si>
  <si>
    <t>I</t>
  </si>
  <si>
    <t>II</t>
  </si>
  <si>
    <t>III</t>
  </si>
  <si>
    <t>молоко</t>
  </si>
  <si>
    <t>мясо птицы</t>
  </si>
  <si>
    <t>конина</t>
  </si>
  <si>
    <t>кумыс</t>
  </si>
  <si>
    <t>яйцо</t>
  </si>
  <si>
    <t>Аккольский район,            КХ «Асхат»</t>
  </si>
  <si>
    <t>Коргалжынский район,                               ТОО «AgroExport LTD»</t>
  </si>
  <si>
    <t>Жаксынский район,                      ТОО «Новокиенка»</t>
  </si>
  <si>
    <t>Зерендинский район,           КХ «Беккожа»</t>
  </si>
  <si>
    <t>Целиноградский район,ТОО АФ"Родина"</t>
  </si>
  <si>
    <t>Аккольский район,ТОО «Енбек»</t>
  </si>
  <si>
    <t>Астраханский район,ТОО «Камышенка»</t>
  </si>
  <si>
    <t>Бурабайский район,ТОО «ЕСИЛЬ-АГРО»</t>
  </si>
  <si>
    <t>Целиноградский район,ТОО АФ«Родина»</t>
  </si>
  <si>
    <t>Целиноградский район,АО "Астана-Өнім"</t>
  </si>
  <si>
    <t>Аршалынский район,             ПК «Ижевский»</t>
  </si>
  <si>
    <t>Астраханский район,ТОО «Гранит-Петровка»</t>
  </si>
  <si>
    <t>Аккольский район,ТОО «Хлебороб»</t>
  </si>
  <si>
    <t>Бурабайский район,КХ «Омаров»</t>
  </si>
  <si>
    <t>ЗерендинскийКХ «Бөгенбай»</t>
  </si>
  <si>
    <t>Целиноградский район,ТОО "Асыл Тұқым"</t>
  </si>
  <si>
    <t>Целиноградский  район,ТОО «Capital Projects LTD»</t>
  </si>
  <si>
    <t>Аршалынский район,ПК «Ижевский»</t>
  </si>
  <si>
    <t>Енбекшильдерский  район,ТОО «Казгер - Кус»</t>
  </si>
  <si>
    <t>001040003462</t>
  </si>
  <si>
    <t>011140001530</t>
  </si>
  <si>
    <t>041240000630</t>
  </si>
  <si>
    <t>580907450409</t>
  </si>
  <si>
    <t>040840007250</t>
  </si>
  <si>
    <t>040440005686</t>
  </si>
  <si>
    <t>051240002788</t>
  </si>
  <si>
    <t>010540010521</t>
  </si>
  <si>
    <t>660827350188</t>
  </si>
  <si>
    <t>040740003145</t>
  </si>
  <si>
    <t>080140020100</t>
  </si>
  <si>
    <t>050740000093</t>
  </si>
  <si>
    <t>090140009776</t>
  </si>
  <si>
    <t>050740010318</t>
  </si>
  <si>
    <t>Жаксынский район,          ТОО "Подгорное-1"</t>
  </si>
  <si>
    <t>Жаксынский район,           ТОО "Каражон"</t>
  </si>
  <si>
    <t>Жаксынский район,               ТОО «Белагаш»</t>
  </si>
  <si>
    <t>Астраханский район,              КТ «Федоренко и Компания»</t>
  </si>
  <si>
    <t>Зерендинский район,                КХ «Карнашаускене Л.А.»</t>
  </si>
  <si>
    <t>Зерендинский район,     ТОО «Зерендинское молоко»</t>
  </si>
  <si>
    <t>Шортандинский район,              ТОО «Нива»</t>
  </si>
  <si>
    <t>Аршалынский район,              ПК «Ижевский»</t>
  </si>
  <si>
    <t>Целиноградский район, АО "АФ Актык»</t>
  </si>
  <si>
    <t>Бурабайский район,                 КХ «Князь»</t>
  </si>
  <si>
    <t>Зерендинский район,         ТОО «Күміс-Кокше»</t>
  </si>
  <si>
    <t>Бурабайский район,                КХ «Жас»</t>
  </si>
  <si>
    <t>Зерендинский район,                ТОО «Күміс-Кокше»</t>
  </si>
  <si>
    <t>Аккольский район,                 ТОО «Үш-Бұлақ-2005»</t>
  </si>
  <si>
    <t>Уровень (1,2,3)</t>
  </si>
  <si>
    <t>Объем произведенной реализованной продукции по заявке (тонн,голов,штук)</t>
  </si>
  <si>
    <t>Причитающаяся сумма субсидий (тыс.тенге)</t>
  </si>
  <si>
    <t>Информация по итогам рассмотрения заявок товаропроизводителей областной комиссией по вопросам субсидирования животноводства по Акмолинской области по состоянию на 29 сентября 2016 года</t>
  </si>
  <si>
    <t>Коргалжынский район,         КХ «Жер Ана»</t>
  </si>
  <si>
    <t>Енбекшильдерский   район,КХ «Шариповых»</t>
  </si>
  <si>
    <t>Сандыктауский  район, ТОО «Свободное»</t>
  </si>
  <si>
    <t>Енбекшильдерский  район,ТОО «Шариповых»</t>
  </si>
  <si>
    <t>Есильский  район,ТОО «Торгайская с/х опытная станция»</t>
  </si>
  <si>
    <t>Жаркаинский район, КХ "Рассвет"</t>
  </si>
  <si>
    <t>Зерендинский район,     ТОО «Жаксылык Аgro»</t>
  </si>
  <si>
    <t>720512350426</t>
  </si>
  <si>
    <t>041240001512</t>
  </si>
  <si>
    <t>641029300426</t>
  </si>
  <si>
    <t>520424300330</t>
  </si>
  <si>
    <t>Аккольский район,ТОО «Кара найза»</t>
  </si>
  <si>
    <t>баранина</t>
  </si>
  <si>
    <t>150640004122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</si>
</sst>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000000000"/>
    <numFmt numFmtId="166" formatCode="#,##0.0000"/>
    <numFmt numFmtId="167" formatCode="#,##0.00000"/>
    <numFmt numFmtId="168" formatCode="#,##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" fontId="40" fillId="33" borderId="0" xfId="0" applyNumberFormat="1" applyFont="1" applyFill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4" fontId="40" fillId="33" borderId="0" xfId="0" applyNumberFormat="1" applyFont="1" applyFill="1" applyAlignment="1">
      <alignment horizontal="center" vertical="top" wrapText="1"/>
    </xf>
    <xf numFmtId="0" fontId="40" fillId="33" borderId="0" xfId="0" applyFont="1" applyFill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4" fontId="41" fillId="33" borderId="0" xfId="0" applyNumberFormat="1" applyFont="1" applyFill="1" applyAlignment="1">
      <alignment horizontal="center" vertical="center" wrapText="1"/>
    </xf>
    <xf numFmtId="4" fontId="42" fillId="33" borderId="0" xfId="0" applyNumberFormat="1" applyFont="1" applyFill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1" fillId="33" borderId="12" xfId="0" applyNumberFormat="1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4" fontId="4" fillId="34" borderId="10" xfId="52" applyNumberFormat="1" applyFont="1" applyFill="1" applyBorder="1" applyAlignment="1">
      <alignment horizontal="left" vertical="center" wrapText="1"/>
      <protection/>
    </xf>
    <xf numFmtId="166" fontId="4" fillId="34" borderId="10" xfId="52" applyNumberFormat="1" applyFont="1" applyFill="1" applyBorder="1" applyAlignment="1">
      <alignment horizontal="left" vertical="center" wrapText="1"/>
      <protection/>
    </xf>
    <xf numFmtId="164" fontId="4" fillId="34" borderId="10" xfId="52" applyNumberFormat="1" applyFont="1" applyFill="1" applyBorder="1" applyAlignment="1">
      <alignment horizontal="left" vertical="center" wrapText="1"/>
      <protection/>
    </xf>
    <xf numFmtId="167" fontId="4" fillId="34" borderId="10" xfId="52" applyNumberFormat="1" applyFont="1" applyFill="1" applyBorder="1" applyAlignment="1">
      <alignment horizontal="left" vertical="center" wrapText="1"/>
      <protection/>
    </xf>
    <xf numFmtId="164" fontId="2" fillId="34" borderId="10" xfId="0" applyNumberFormat="1" applyFont="1" applyFill="1" applyBorder="1" applyAlignment="1">
      <alignment vertical="center" wrapText="1"/>
    </xf>
    <xf numFmtId="167" fontId="2" fillId="34" borderId="10" xfId="0" applyNumberFormat="1" applyFont="1" applyFill="1" applyBorder="1" applyAlignment="1">
      <alignment vertical="center" wrapText="1"/>
    </xf>
    <xf numFmtId="167" fontId="4" fillId="34" borderId="10" xfId="52" applyNumberFormat="1" applyFont="1" applyFill="1" applyBorder="1" applyAlignment="1">
      <alignment vertical="center" wrapText="1"/>
      <protection/>
    </xf>
    <xf numFmtId="166" fontId="2" fillId="34" borderId="10" xfId="0" applyNumberFormat="1" applyFont="1" applyFill="1" applyBorder="1" applyAlignment="1">
      <alignment horizontal="left" vertical="center" wrapText="1"/>
    </xf>
    <xf numFmtId="168" fontId="4" fillId="34" borderId="10" xfId="52" applyNumberFormat="1" applyFont="1" applyFill="1" applyBorder="1" applyAlignment="1">
      <alignment horizontal="left" vertical="center" wrapText="1"/>
      <protection/>
    </xf>
    <xf numFmtId="164" fontId="2" fillId="34" borderId="10" xfId="0" applyNumberFormat="1" applyFont="1" applyFill="1" applyBorder="1" applyAlignment="1">
      <alignment horizontal="left" vertical="center" wrapText="1"/>
    </xf>
    <xf numFmtId="4" fontId="4" fillId="34" borderId="10" xfId="52" applyNumberFormat="1" applyFont="1" applyFill="1" applyBorder="1" applyAlignment="1">
      <alignment vertical="center" wrapText="1"/>
      <protection/>
    </xf>
    <xf numFmtId="166" fontId="4" fillId="34" borderId="10" xfId="52" applyNumberFormat="1" applyFont="1" applyFill="1" applyBorder="1" applyAlignment="1">
      <alignment horizontal="center" vertical="center" wrapText="1"/>
      <protection/>
    </xf>
    <xf numFmtId="4" fontId="4" fillId="34" borderId="10" xfId="52" applyNumberFormat="1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4" fillId="34" borderId="10" xfId="52" applyNumberFormat="1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167" fontId="4" fillId="34" borderId="10" xfId="52" applyNumberFormat="1" applyFont="1" applyFill="1" applyBorder="1" applyAlignment="1">
      <alignment horizontal="center" vertical="center"/>
      <protection/>
    </xf>
    <xf numFmtId="167" fontId="4" fillId="34" borderId="10" xfId="52" applyNumberFormat="1" applyFont="1" applyFill="1" applyBorder="1" applyAlignment="1">
      <alignment horizontal="center" vertical="center" wrapText="1"/>
      <protection/>
    </xf>
    <xf numFmtId="166" fontId="4" fillId="34" borderId="10" xfId="52" applyNumberFormat="1" applyFont="1" applyFill="1" applyBorder="1" applyAlignment="1">
      <alignment horizontal="center" vertical="center"/>
      <protection/>
    </xf>
    <xf numFmtId="168" fontId="4" fillId="34" borderId="10" xfId="52" applyNumberFormat="1" applyFont="1" applyFill="1" applyBorder="1" applyAlignment="1">
      <alignment horizontal="center" vertical="center"/>
      <protection/>
    </xf>
    <xf numFmtId="4" fontId="4" fillId="34" borderId="10" xfId="52" applyNumberFormat="1" applyFont="1" applyFill="1" applyBorder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49" fontId="4" fillId="34" borderId="10" xfId="52" applyNumberFormat="1" applyFont="1" applyFill="1" applyBorder="1" applyAlignment="1">
      <alignment horizontal="left" vertical="center" wrapText="1"/>
      <protection/>
    </xf>
    <xf numFmtId="49" fontId="41" fillId="33" borderId="10" xfId="0" applyNumberFormat="1" applyFont="1" applyFill="1" applyBorder="1" applyAlignment="1">
      <alignment horizontal="left" vertical="center" wrapText="1"/>
    </xf>
    <xf numFmtId="1" fontId="41" fillId="33" borderId="10" xfId="0" applyNumberFormat="1" applyFont="1" applyFill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left" vertical="center" wrapText="1"/>
    </xf>
    <xf numFmtId="1" fontId="4" fillId="34" borderId="10" xfId="52" applyNumberFormat="1" applyFont="1" applyFill="1" applyBorder="1" applyAlignment="1">
      <alignment horizontal="left" vertical="center" wrapText="1"/>
      <protection/>
    </xf>
    <xf numFmtId="2" fontId="41" fillId="33" borderId="10" xfId="0" applyNumberFormat="1" applyFont="1" applyFill="1" applyBorder="1" applyAlignment="1">
      <alignment horizontal="center" vertical="center" wrapText="1"/>
    </xf>
    <xf numFmtId="167" fontId="4" fillId="33" borderId="10" xfId="52" applyNumberFormat="1" applyFont="1" applyFill="1" applyBorder="1" applyAlignment="1">
      <alignment horizontal="left" vertical="center" wrapText="1"/>
      <protection/>
    </xf>
    <xf numFmtId="4" fontId="41" fillId="33" borderId="10" xfId="0" applyNumberFormat="1" applyFont="1" applyFill="1" applyBorder="1" applyAlignment="1">
      <alignment horizontal="center" vertical="center" wrapText="1"/>
    </xf>
    <xf numFmtId="169" fontId="41" fillId="33" borderId="10" xfId="0" applyNumberFormat="1" applyFont="1" applyFill="1" applyBorder="1" applyAlignment="1">
      <alignment horizontal="center" vertical="center" wrapText="1"/>
    </xf>
    <xf numFmtId="169" fontId="4" fillId="34" borderId="10" xfId="52" applyNumberFormat="1" applyFont="1" applyFill="1" applyBorder="1" applyAlignment="1">
      <alignment horizontal="center" vertical="center" wrapText="1"/>
      <protection/>
    </xf>
    <xf numFmtId="4" fontId="41" fillId="33" borderId="12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top" wrapText="1"/>
    </xf>
    <xf numFmtId="0" fontId="5" fillId="34" borderId="11" xfId="52" applyFont="1" applyFill="1" applyBorder="1" applyAlignment="1">
      <alignment horizontal="center" vertical="center" wrapText="1"/>
      <protection/>
    </xf>
    <xf numFmtId="0" fontId="5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85" zoomScaleNormal="70" zoomScaleSheetLayoutView="85" zoomScalePageLayoutView="70" workbookViewId="0" topLeftCell="A1">
      <selection activeCell="C46" sqref="B46:C49"/>
    </sheetView>
  </sheetViews>
  <sheetFormatPr defaultColWidth="10.28125" defaultRowHeight="15"/>
  <cols>
    <col min="1" max="1" width="5.140625" style="4" customWidth="1"/>
    <col min="2" max="2" width="31.140625" style="4" customWidth="1"/>
    <col min="3" max="3" width="25.8515625" style="4" customWidth="1"/>
    <col min="4" max="4" width="20.28125" style="4" customWidth="1"/>
    <col min="5" max="5" width="13.00390625" style="4" customWidth="1"/>
    <col min="6" max="6" width="23.57421875" style="4" customWidth="1"/>
    <col min="7" max="7" width="16.00390625" style="4" customWidth="1"/>
    <col min="8" max="8" width="21.57421875" style="4" customWidth="1"/>
    <col min="9" max="9" width="18.57421875" style="4" customWidth="1"/>
    <col min="10" max="10" width="17.28125" style="1" customWidth="1"/>
    <col min="11" max="11" width="23.00390625" style="4" customWidth="1"/>
    <col min="12" max="16384" width="10.28125" style="4" customWidth="1"/>
  </cols>
  <sheetData>
    <row r="1" spans="2:9" ht="59.25" customHeight="1">
      <c r="B1" s="59" t="s">
        <v>70</v>
      </c>
      <c r="C1" s="59"/>
      <c r="D1" s="59"/>
      <c r="E1" s="59"/>
      <c r="F1" s="59"/>
      <c r="G1" s="59"/>
      <c r="H1" s="59"/>
      <c r="I1" s="59"/>
    </row>
    <row r="2" ht="15" customHeight="1" hidden="1"/>
    <row r="3" spans="1:10" s="6" customFormat="1" ht="111" customHeight="1">
      <c r="A3" s="19" t="s">
        <v>9</v>
      </c>
      <c r="B3" s="7" t="s">
        <v>1</v>
      </c>
      <c r="C3" s="7" t="s">
        <v>3</v>
      </c>
      <c r="D3" s="7" t="s">
        <v>0</v>
      </c>
      <c r="E3" s="7" t="s">
        <v>67</v>
      </c>
      <c r="F3" s="7" t="s">
        <v>68</v>
      </c>
      <c r="G3" s="7" t="s">
        <v>4</v>
      </c>
      <c r="H3" s="7" t="s">
        <v>69</v>
      </c>
      <c r="I3" s="7" t="s">
        <v>5</v>
      </c>
      <c r="J3" s="5"/>
    </row>
    <row r="4" spans="1:9" ht="36" customHeight="1">
      <c r="A4" s="21">
        <v>1</v>
      </c>
      <c r="B4" s="22" t="s">
        <v>20</v>
      </c>
      <c r="C4" s="46" t="s">
        <v>8</v>
      </c>
      <c r="D4" s="57" t="s">
        <v>10</v>
      </c>
      <c r="E4" s="3"/>
      <c r="F4" s="3">
        <v>117</v>
      </c>
      <c r="G4" s="11">
        <v>24000</v>
      </c>
      <c r="H4" s="12">
        <f>F4*G4/1000</f>
        <v>2808</v>
      </c>
      <c r="I4" s="2" t="s">
        <v>2</v>
      </c>
    </row>
    <row r="5" spans="1:9" ht="39" customHeight="1">
      <c r="A5" s="21">
        <v>2</v>
      </c>
      <c r="B5" s="22" t="s">
        <v>53</v>
      </c>
      <c r="C5" s="46" t="s">
        <v>40</v>
      </c>
      <c r="D5" s="58"/>
      <c r="E5" s="3"/>
      <c r="F5" s="3">
        <v>46</v>
      </c>
      <c r="G5" s="11">
        <v>24000</v>
      </c>
      <c r="H5" s="12">
        <f>F5*G5/1000</f>
        <v>1104</v>
      </c>
      <c r="I5" s="2" t="s">
        <v>2</v>
      </c>
    </row>
    <row r="6" spans="1:9" ht="34.5" customHeight="1">
      <c r="A6" s="21">
        <v>3</v>
      </c>
      <c r="B6" s="22" t="s">
        <v>54</v>
      </c>
      <c r="C6" s="47">
        <v>980540000981</v>
      </c>
      <c r="D6" s="58"/>
      <c r="E6" s="3"/>
      <c r="F6" s="3">
        <v>1</v>
      </c>
      <c r="G6" s="11">
        <v>24000</v>
      </c>
      <c r="H6" s="12">
        <f>F6*G6/1000</f>
        <v>24</v>
      </c>
      <c r="I6" s="2" t="s">
        <v>2</v>
      </c>
    </row>
    <row r="7" spans="1:9" ht="36.75" customHeight="1">
      <c r="A7" s="21">
        <v>4</v>
      </c>
      <c r="B7" s="23" t="s">
        <v>71</v>
      </c>
      <c r="C7" s="46" t="s">
        <v>78</v>
      </c>
      <c r="D7" s="58"/>
      <c r="E7" s="3"/>
      <c r="F7" s="3">
        <v>41</v>
      </c>
      <c r="G7" s="11">
        <v>24000</v>
      </c>
      <c r="H7" s="12">
        <f>F7*G7/1000</f>
        <v>984</v>
      </c>
      <c r="I7" s="2" t="s">
        <v>2</v>
      </c>
    </row>
    <row r="8" spans="1:9" ht="37.5" customHeight="1">
      <c r="A8" s="21">
        <v>5</v>
      </c>
      <c r="B8" s="23" t="s">
        <v>22</v>
      </c>
      <c r="C8" s="46" t="s">
        <v>41</v>
      </c>
      <c r="D8" s="33" t="s">
        <v>11</v>
      </c>
      <c r="E8" s="33" t="s">
        <v>12</v>
      </c>
      <c r="F8" s="50">
        <f>H8/300</f>
        <v>15.457999999999998</v>
      </c>
      <c r="G8" s="11">
        <v>300</v>
      </c>
      <c r="H8" s="2">
        <v>4637.4</v>
      </c>
      <c r="I8" s="2" t="s">
        <v>2</v>
      </c>
    </row>
    <row r="9" spans="1:9" ht="40.5" customHeight="1">
      <c r="A9" s="21">
        <v>6</v>
      </c>
      <c r="B9" s="24" t="s">
        <v>21</v>
      </c>
      <c r="C9" s="47">
        <v>111240014923</v>
      </c>
      <c r="D9" s="33" t="s">
        <v>11</v>
      </c>
      <c r="E9" s="33" t="s">
        <v>12</v>
      </c>
      <c r="F9" s="53">
        <v>120.65</v>
      </c>
      <c r="G9" s="11">
        <v>300</v>
      </c>
      <c r="H9" s="2">
        <f aca="true" t="shared" si="0" ref="H9:H45">F9*G9</f>
        <v>36195</v>
      </c>
      <c r="I9" s="2" t="s">
        <v>2</v>
      </c>
    </row>
    <row r="10" spans="1:9" ht="38.25" customHeight="1">
      <c r="A10" s="21">
        <v>7</v>
      </c>
      <c r="B10" s="51" t="s">
        <v>72</v>
      </c>
      <c r="C10" s="43" t="s">
        <v>80</v>
      </c>
      <c r="D10" s="33" t="s">
        <v>11</v>
      </c>
      <c r="E10" s="36" t="s">
        <v>14</v>
      </c>
      <c r="F10" s="3">
        <v>8.04</v>
      </c>
      <c r="G10" s="11">
        <v>100</v>
      </c>
      <c r="H10" s="2">
        <f t="shared" si="0"/>
        <v>803.9999999999999</v>
      </c>
      <c r="I10" s="2" t="s">
        <v>2</v>
      </c>
    </row>
    <row r="11" spans="1:9" ht="36" customHeight="1">
      <c r="A11" s="21">
        <v>8</v>
      </c>
      <c r="B11" s="24" t="s">
        <v>23</v>
      </c>
      <c r="C11" s="46" t="s">
        <v>42</v>
      </c>
      <c r="D11" s="35" t="s">
        <v>11</v>
      </c>
      <c r="E11" s="36" t="s">
        <v>14</v>
      </c>
      <c r="F11" s="3">
        <v>8.9</v>
      </c>
      <c r="G11" s="11">
        <v>100</v>
      </c>
      <c r="H11" s="2">
        <f t="shared" si="0"/>
        <v>890</v>
      </c>
      <c r="I11" s="2" t="s">
        <v>2</v>
      </c>
    </row>
    <row r="12" spans="1:9" ht="36" customHeight="1">
      <c r="A12" s="21">
        <v>9</v>
      </c>
      <c r="B12" s="24" t="s">
        <v>73</v>
      </c>
      <c r="C12" s="46" t="s">
        <v>79</v>
      </c>
      <c r="D12" s="35" t="s">
        <v>11</v>
      </c>
      <c r="E12" s="36" t="s">
        <v>14</v>
      </c>
      <c r="F12" s="3">
        <v>20.57</v>
      </c>
      <c r="G12" s="11">
        <v>100</v>
      </c>
      <c r="H12" s="2">
        <v>2057.2</v>
      </c>
      <c r="I12" s="2" t="s">
        <v>2</v>
      </c>
    </row>
    <row r="13" spans="1:9" ht="37.5" customHeight="1">
      <c r="A13" s="21">
        <v>10</v>
      </c>
      <c r="B13" s="26" t="s">
        <v>24</v>
      </c>
      <c r="C13" s="43">
        <v>50540005822</v>
      </c>
      <c r="D13" s="35" t="s">
        <v>11</v>
      </c>
      <c r="E13" s="36" t="s">
        <v>14</v>
      </c>
      <c r="F13" s="50">
        <f>H13/100</f>
        <v>12.145999999999999</v>
      </c>
      <c r="G13" s="11">
        <v>100</v>
      </c>
      <c r="H13" s="2">
        <v>1214.6</v>
      </c>
      <c r="I13" s="2" t="s">
        <v>2</v>
      </c>
    </row>
    <row r="14" spans="1:9" ht="39" customHeight="1">
      <c r="A14" s="21">
        <v>11</v>
      </c>
      <c r="B14" s="22" t="s">
        <v>25</v>
      </c>
      <c r="C14" s="46" t="s">
        <v>7</v>
      </c>
      <c r="D14" s="37" t="s">
        <v>15</v>
      </c>
      <c r="E14" s="37" t="s">
        <v>12</v>
      </c>
      <c r="F14" s="53">
        <v>146.14</v>
      </c>
      <c r="G14" s="11">
        <v>25</v>
      </c>
      <c r="H14" s="2">
        <f t="shared" si="0"/>
        <v>3653.4999999999995</v>
      </c>
      <c r="I14" s="2" t="s">
        <v>2</v>
      </c>
    </row>
    <row r="15" spans="1:9" ht="36" customHeight="1">
      <c r="A15" s="21">
        <v>12</v>
      </c>
      <c r="B15" s="26" t="s">
        <v>26</v>
      </c>
      <c r="C15" s="43" t="s">
        <v>45</v>
      </c>
      <c r="D15" s="37" t="s">
        <v>15</v>
      </c>
      <c r="E15" s="37" t="s">
        <v>12</v>
      </c>
      <c r="F15" s="3">
        <v>74.99</v>
      </c>
      <c r="G15" s="11">
        <v>25</v>
      </c>
      <c r="H15" s="2">
        <v>1874.71</v>
      </c>
      <c r="I15" s="2" t="s">
        <v>2</v>
      </c>
    </row>
    <row r="16" spans="1:12" ht="36.75" customHeight="1">
      <c r="A16" s="21">
        <v>13</v>
      </c>
      <c r="B16" s="27" t="s">
        <v>27</v>
      </c>
      <c r="C16" s="43" t="s">
        <v>43</v>
      </c>
      <c r="D16" s="37" t="s">
        <v>15</v>
      </c>
      <c r="E16" s="37" t="s">
        <v>12</v>
      </c>
      <c r="F16" s="3">
        <v>246.33</v>
      </c>
      <c r="G16" s="11">
        <v>25</v>
      </c>
      <c r="H16" s="2">
        <f t="shared" si="0"/>
        <v>6158.25</v>
      </c>
      <c r="I16" s="2" t="s">
        <v>2</v>
      </c>
      <c r="L16" s="17" t="s">
        <v>6</v>
      </c>
    </row>
    <row r="17" spans="1:9" ht="37.5">
      <c r="A17" s="21">
        <v>14</v>
      </c>
      <c r="B17" s="26" t="s">
        <v>28</v>
      </c>
      <c r="C17" s="43">
        <v>50540005822</v>
      </c>
      <c r="D17" s="37" t="s">
        <v>15</v>
      </c>
      <c r="E17" s="37" t="s">
        <v>12</v>
      </c>
      <c r="F17" s="3">
        <v>830</v>
      </c>
      <c r="G17" s="11">
        <v>25</v>
      </c>
      <c r="H17" s="2">
        <f t="shared" si="0"/>
        <v>20750</v>
      </c>
      <c r="I17" s="2" t="s">
        <v>2</v>
      </c>
    </row>
    <row r="18" spans="1:9" ht="34.5" customHeight="1">
      <c r="A18" s="21">
        <v>15</v>
      </c>
      <c r="B18" s="26" t="s">
        <v>29</v>
      </c>
      <c r="C18" s="43" t="s">
        <v>44</v>
      </c>
      <c r="D18" s="37" t="s">
        <v>15</v>
      </c>
      <c r="E18" s="37" t="s">
        <v>12</v>
      </c>
      <c r="F18" s="53">
        <v>161.39</v>
      </c>
      <c r="G18" s="11">
        <v>25</v>
      </c>
      <c r="H18" s="2">
        <f t="shared" si="0"/>
        <v>4034.7499999999995</v>
      </c>
      <c r="I18" s="2" t="s">
        <v>2</v>
      </c>
    </row>
    <row r="19" spans="1:9" ht="34.5" customHeight="1">
      <c r="A19" s="21">
        <v>16</v>
      </c>
      <c r="B19" s="26" t="s">
        <v>30</v>
      </c>
      <c r="C19" s="48">
        <v>940940001144</v>
      </c>
      <c r="D19" s="37" t="s">
        <v>15</v>
      </c>
      <c r="E19" s="34" t="s">
        <v>13</v>
      </c>
      <c r="F19" s="3">
        <v>119.04</v>
      </c>
      <c r="G19" s="14">
        <v>15</v>
      </c>
      <c r="H19" s="2">
        <f t="shared" si="0"/>
        <v>1785.6000000000001</v>
      </c>
      <c r="I19" s="2" t="s">
        <v>2</v>
      </c>
    </row>
    <row r="20" spans="1:9" ht="34.5" customHeight="1">
      <c r="A20" s="21">
        <v>17</v>
      </c>
      <c r="B20" s="26" t="s">
        <v>55</v>
      </c>
      <c r="C20" s="48">
        <v>980540000743</v>
      </c>
      <c r="D20" s="37" t="s">
        <v>15</v>
      </c>
      <c r="E20" s="34" t="s">
        <v>13</v>
      </c>
      <c r="F20" s="53">
        <v>253.36</v>
      </c>
      <c r="G20" s="14">
        <v>15</v>
      </c>
      <c r="H20" s="2">
        <f t="shared" si="0"/>
        <v>3800.4</v>
      </c>
      <c r="I20" s="2" t="s">
        <v>2</v>
      </c>
    </row>
    <row r="21" spans="1:9" ht="34.5" customHeight="1">
      <c r="A21" s="21">
        <v>18</v>
      </c>
      <c r="B21" s="27" t="s">
        <v>31</v>
      </c>
      <c r="C21" s="43" t="s">
        <v>52</v>
      </c>
      <c r="D21" s="37" t="s">
        <v>15</v>
      </c>
      <c r="E21" s="36" t="s">
        <v>14</v>
      </c>
      <c r="F21" s="3">
        <v>45.34</v>
      </c>
      <c r="G21" s="14">
        <v>10</v>
      </c>
      <c r="H21" s="2">
        <f t="shared" si="0"/>
        <v>453.40000000000003</v>
      </c>
      <c r="I21" s="2" t="s">
        <v>2</v>
      </c>
    </row>
    <row r="22" spans="1:9" ht="34.5" customHeight="1">
      <c r="A22" s="21">
        <v>19</v>
      </c>
      <c r="B22" s="27" t="s">
        <v>56</v>
      </c>
      <c r="C22" s="48">
        <v>610240000023</v>
      </c>
      <c r="D22" s="37" t="s">
        <v>15</v>
      </c>
      <c r="E22" s="36" t="s">
        <v>14</v>
      </c>
      <c r="F22" s="53">
        <f>H22/10</f>
        <v>53.496</v>
      </c>
      <c r="G22" s="14">
        <v>10</v>
      </c>
      <c r="H22" s="2">
        <v>534.96</v>
      </c>
      <c r="I22" s="2" t="s">
        <v>2</v>
      </c>
    </row>
    <row r="23" spans="1:9" ht="34.5" customHeight="1">
      <c r="A23" s="21">
        <v>20</v>
      </c>
      <c r="B23" s="25" t="s">
        <v>32</v>
      </c>
      <c r="C23" s="48">
        <v>700620300057</v>
      </c>
      <c r="D23" s="37" t="s">
        <v>15</v>
      </c>
      <c r="E23" s="36" t="s">
        <v>14</v>
      </c>
      <c r="F23" s="53">
        <v>131.25</v>
      </c>
      <c r="G23" s="14">
        <v>10</v>
      </c>
      <c r="H23" s="2">
        <f t="shared" si="0"/>
        <v>1312.5</v>
      </c>
      <c r="I23" s="2" t="s">
        <v>2</v>
      </c>
    </row>
    <row r="24" spans="1:9" ht="34.5" customHeight="1">
      <c r="A24" s="21">
        <v>21</v>
      </c>
      <c r="B24" s="25" t="s">
        <v>33</v>
      </c>
      <c r="C24" s="48">
        <v>700620300057</v>
      </c>
      <c r="D24" s="37" t="s">
        <v>15</v>
      </c>
      <c r="E24" s="36" t="s">
        <v>14</v>
      </c>
      <c r="F24" s="53">
        <v>32.2</v>
      </c>
      <c r="G24" s="14">
        <v>10</v>
      </c>
      <c r="H24" s="2">
        <f>F24*G24</f>
        <v>322</v>
      </c>
      <c r="I24" s="2" t="s">
        <v>2</v>
      </c>
    </row>
    <row r="25" spans="1:9" ht="37.5" customHeight="1">
      <c r="A25" s="21">
        <v>22</v>
      </c>
      <c r="B25" s="18" t="s">
        <v>75</v>
      </c>
      <c r="C25" s="18">
        <v>61240009468</v>
      </c>
      <c r="D25" s="37" t="s">
        <v>15</v>
      </c>
      <c r="E25" s="36" t="s">
        <v>14</v>
      </c>
      <c r="F25" s="3">
        <v>69.19</v>
      </c>
      <c r="G25" s="14">
        <v>10</v>
      </c>
      <c r="H25" s="3">
        <f>F25*10</f>
        <v>691.9</v>
      </c>
      <c r="I25" s="2" t="s">
        <v>2</v>
      </c>
    </row>
    <row r="26" spans="1:9" ht="39.75" customHeight="1">
      <c r="A26" s="21">
        <v>23</v>
      </c>
      <c r="B26" s="25" t="s">
        <v>74</v>
      </c>
      <c r="C26" s="43" t="s">
        <v>80</v>
      </c>
      <c r="D26" s="37" t="s">
        <v>15</v>
      </c>
      <c r="E26" s="36" t="s">
        <v>14</v>
      </c>
      <c r="F26" s="53">
        <v>65</v>
      </c>
      <c r="G26" s="14">
        <v>10</v>
      </c>
      <c r="H26" s="2">
        <f t="shared" si="0"/>
        <v>650</v>
      </c>
      <c r="I26" s="2" t="s">
        <v>2</v>
      </c>
    </row>
    <row r="27" spans="1:9" ht="38.25" customHeight="1">
      <c r="A27" s="21">
        <v>24</v>
      </c>
      <c r="B27" s="25" t="s">
        <v>76</v>
      </c>
      <c r="C27" s="43" t="s">
        <v>81</v>
      </c>
      <c r="D27" s="37" t="s">
        <v>15</v>
      </c>
      <c r="E27" s="36" t="s">
        <v>14</v>
      </c>
      <c r="F27" s="53">
        <v>147.31</v>
      </c>
      <c r="G27" s="14">
        <v>10</v>
      </c>
      <c r="H27" s="2">
        <f t="shared" si="0"/>
        <v>1473.1</v>
      </c>
      <c r="I27" s="2" t="s">
        <v>2</v>
      </c>
    </row>
    <row r="28" spans="1:9" ht="36" customHeight="1">
      <c r="A28" s="21">
        <v>25</v>
      </c>
      <c r="B28" s="28" t="s">
        <v>34</v>
      </c>
      <c r="C28" s="49">
        <v>571022350373</v>
      </c>
      <c r="D28" s="37" t="s">
        <v>15</v>
      </c>
      <c r="E28" s="36" t="s">
        <v>14</v>
      </c>
      <c r="F28" s="53">
        <v>33.34</v>
      </c>
      <c r="G28" s="14">
        <v>10</v>
      </c>
      <c r="H28" s="2">
        <f t="shared" si="0"/>
        <v>333.40000000000003</v>
      </c>
      <c r="I28" s="2" t="s">
        <v>2</v>
      </c>
    </row>
    <row r="29" spans="1:9" ht="36" customHeight="1">
      <c r="A29" s="21">
        <v>26</v>
      </c>
      <c r="B29" s="28" t="s">
        <v>57</v>
      </c>
      <c r="C29" s="49">
        <v>700304450309</v>
      </c>
      <c r="D29" s="37" t="s">
        <v>15</v>
      </c>
      <c r="E29" s="36" t="s">
        <v>14</v>
      </c>
      <c r="F29" s="53">
        <v>21.08</v>
      </c>
      <c r="G29" s="14">
        <v>10</v>
      </c>
      <c r="H29" s="2">
        <f t="shared" si="0"/>
        <v>210.79999999999998</v>
      </c>
      <c r="I29" s="2" t="s">
        <v>2</v>
      </c>
    </row>
    <row r="30" spans="1:9" ht="54" customHeight="1">
      <c r="A30" s="21">
        <v>27</v>
      </c>
      <c r="B30" s="28" t="s">
        <v>58</v>
      </c>
      <c r="C30" s="49">
        <v>100740010409</v>
      </c>
      <c r="D30" s="37" t="s">
        <v>15</v>
      </c>
      <c r="E30" s="36" t="s">
        <v>14</v>
      </c>
      <c r="F30" s="50">
        <v>67.33</v>
      </c>
      <c r="G30" s="14">
        <v>10</v>
      </c>
      <c r="H30" s="2">
        <f t="shared" si="0"/>
        <v>673.3</v>
      </c>
      <c r="I30" s="2" t="s">
        <v>2</v>
      </c>
    </row>
    <row r="31" spans="1:9" ht="36" customHeight="1">
      <c r="A31" s="21">
        <v>28</v>
      </c>
      <c r="B31" s="28" t="s">
        <v>77</v>
      </c>
      <c r="C31" s="49">
        <v>130240002722</v>
      </c>
      <c r="D31" s="37" t="s">
        <v>15</v>
      </c>
      <c r="E31" s="36" t="s">
        <v>14</v>
      </c>
      <c r="F31" s="53">
        <v>28.32</v>
      </c>
      <c r="G31" s="14">
        <v>10</v>
      </c>
      <c r="H31" s="2">
        <v>283.24</v>
      </c>
      <c r="I31" s="2" t="s">
        <v>2</v>
      </c>
    </row>
    <row r="32" spans="1:9" ht="36" customHeight="1">
      <c r="A32" s="21">
        <v>29</v>
      </c>
      <c r="B32" s="26" t="s">
        <v>35</v>
      </c>
      <c r="C32" s="43" t="s">
        <v>46</v>
      </c>
      <c r="D32" s="37" t="s">
        <v>15</v>
      </c>
      <c r="E32" s="36" t="s">
        <v>14</v>
      </c>
      <c r="F32" s="53">
        <v>14.74</v>
      </c>
      <c r="G32" s="14">
        <v>10</v>
      </c>
      <c r="H32" s="2">
        <f t="shared" si="0"/>
        <v>147.4</v>
      </c>
      <c r="I32" s="2" t="s">
        <v>2</v>
      </c>
    </row>
    <row r="33" spans="1:9" ht="36" customHeight="1">
      <c r="A33" s="21">
        <v>30</v>
      </c>
      <c r="B33" s="27" t="s">
        <v>59</v>
      </c>
      <c r="C33" s="48">
        <v>980140002309</v>
      </c>
      <c r="D33" s="37" t="s">
        <v>15</v>
      </c>
      <c r="E33" s="36" t="s">
        <v>14</v>
      </c>
      <c r="F33" s="53">
        <v>56.11</v>
      </c>
      <c r="G33" s="14">
        <v>10</v>
      </c>
      <c r="H33" s="2">
        <f t="shared" si="0"/>
        <v>561.1</v>
      </c>
      <c r="I33" s="2" t="s">
        <v>2</v>
      </c>
    </row>
    <row r="34" spans="1:9" ht="37.5" customHeight="1">
      <c r="A34" s="21">
        <v>31</v>
      </c>
      <c r="B34" s="28" t="s">
        <v>82</v>
      </c>
      <c r="C34" s="45" t="s">
        <v>84</v>
      </c>
      <c r="D34" s="38" t="s">
        <v>83</v>
      </c>
      <c r="E34" s="39"/>
      <c r="F34" s="54">
        <v>1.03</v>
      </c>
      <c r="G34" s="14">
        <v>100</v>
      </c>
      <c r="H34" s="2">
        <f t="shared" si="0"/>
        <v>103</v>
      </c>
      <c r="I34" s="2" t="s">
        <v>2</v>
      </c>
    </row>
    <row r="35" spans="1:9" ht="36" customHeight="1">
      <c r="A35" s="21">
        <v>32</v>
      </c>
      <c r="B35" s="25" t="s">
        <v>36</v>
      </c>
      <c r="C35" s="45" t="s">
        <v>51</v>
      </c>
      <c r="D35" s="39" t="s">
        <v>16</v>
      </c>
      <c r="E35" s="39" t="s">
        <v>14</v>
      </c>
      <c r="F35" s="53">
        <f>H35/50</f>
        <v>734.823</v>
      </c>
      <c r="G35" s="14">
        <v>50</v>
      </c>
      <c r="H35" s="2">
        <v>36741.15</v>
      </c>
      <c r="I35" s="2" t="s">
        <v>2</v>
      </c>
    </row>
    <row r="36" spans="1:9" ht="36" customHeight="1">
      <c r="A36" s="21">
        <v>33</v>
      </c>
      <c r="B36" s="29" t="s">
        <v>60</v>
      </c>
      <c r="C36" s="48">
        <v>940940001144</v>
      </c>
      <c r="D36" s="40" t="s">
        <v>17</v>
      </c>
      <c r="E36" s="3"/>
      <c r="F36" s="53">
        <v>0.6</v>
      </c>
      <c r="G36" s="14">
        <v>92</v>
      </c>
      <c r="H36" s="2">
        <f t="shared" si="0"/>
        <v>55.199999999999996</v>
      </c>
      <c r="I36" s="2" t="s">
        <v>2</v>
      </c>
    </row>
    <row r="37" spans="1:9" ht="36" customHeight="1">
      <c r="A37" s="21">
        <v>34</v>
      </c>
      <c r="B37" s="22" t="s">
        <v>61</v>
      </c>
      <c r="C37" s="45" t="s">
        <v>48</v>
      </c>
      <c r="D37" s="40" t="s">
        <v>17</v>
      </c>
      <c r="E37" s="3"/>
      <c r="F37" s="53">
        <f>H37/G37</f>
        <v>1.2209782608695652</v>
      </c>
      <c r="G37" s="14">
        <v>92</v>
      </c>
      <c r="H37" s="2">
        <v>112.33</v>
      </c>
      <c r="I37" s="2" t="s">
        <v>2</v>
      </c>
    </row>
    <row r="38" spans="1:9" ht="36" customHeight="1">
      <c r="A38" s="21">
        <v>35</v>
      </c>
      <c r="B38" s="30" t="s">
        <v>63</v>
      </c>
      <c r="C38" s="45" t="s">
        <v>39</v>
      </c>
      <c r="D38" s="40" t="s">
        <v>17</v>
      </c>
      <c r="E38" s="3"/>
      <c r="F38" s="53">
        <v>3.23</v>
      </c>
      <c r="G38" s="14">
        <v>92</v>
      </c>
      <c r="H38" s="2">
        <f t="shared" si="0"/>
        <v>297.16</v>
      </c>
      <c r="I38" s="2" t="s">
        <v>2</v>
      </c>
    </row>
    <row r="39" spans="1:9" ht="36" customHeight="1">
      <c r="A39" s="21">
        <v>36</v>
      </c>
      <c r="B39" s="26" t="s">
        <v>28</v>
      </c>
      <c r="C39" s="43">
        <v>50540005822</v>
      </c>
      <c r="D39" s="40" t="s">
        <v>17</v>
      </c>
      <c r="E39" s="3"/>
      <c r="F39" s="53">
        <v>2.24</v>
      </c>
      <c r="G39" s="14">
        <v>92</v>
      </c>
      <c r="H39" s="13">
        <v>206.36</v>
      </c>
      <c r="I39" s="2" t="s">
        <v>2</v>
      </c>
    </row>
    <row r="40" spans="1:9" ht="36" customHeight="1">
      <c r="A40" s="21">
        <v>37</v>
      </c>
      <c r="B40" s="30" t="s">
        <v>62</v>
      </c>
      <c r="C40" s="48">
        <v>930808451661</v>
      </c>
      <c r="D40" s="41" t="s">
        <v>18</v>
      </c>
      <c r="E40" s="3"/>
      <c r="F40" s="53">
        <f>H40/60</f>
        <v>13.016</v>
      </c>
      <c r="G40" s="14">
        <v>60</v>
      </c>
      <c r="H40" s="55">
        <v>780.96</v>
      </c>
      <c r="I40" s="2" t="s">
        <v>2</v>
      </c>
    </row>
    <row r="41" spans="1:9" ht="34.5" customHeight="1">
      <c r="A41" s="21">
        <v>38</v>
      </c>
      <c r="B41" s="30" t="s">
        <v>64</v>
      </c>
      <c r="C41" s="43" t="s">
        <v>47</v>
      </c>
      <c r="D41" s="41" t="s">
        <v>18</v>
      </c>
      <c r="E41" s="3"/>
      <c r="F41" s="53">
        <f>H41/60</f>
        <v>4.928333333333333</v>
      </c>
      <c r="G41" s="14">
        <v>60</v>
      </c>
      <c r="H41" s="13">
        <v>295.7</v>
      </c>
      <c r="I41" s="2" t="s">
        <v>2</v>
      </c>
    </row>
    <row r="42" spans="1:9" ht="34.5" customHeight="1">
      <c r="A42" s="21">
        <v>39</v>
      </c>
      <c r="B42" s="30" t="s">
        <v>65</v>
      </c>
      <c r="C42" s="45" t="s">
        <v>39</v>
      </c>
      <c r="D42" s="41" t="s">
        <v>18</v>
      </c>
      <c r="E42" s="3"/>
      <c r="F42" s="53">
        <f>H42/60</f>
        <v>6.378666666666667</v>
      </c>
      <c r="G42" s="14">
        <v>60</v>
      </c>
      <c r="H42" s="13">
        <v>382.72</v>
      </c>
      <c r="I42" s="2" t="s">
        <v>2</v>
      </c>
    </row>
    <row r="43" spans="1:9" ht="34.5" customHeight="1">
      <c r="A43" s="21">
        <v>40</v>
      </c>
      <c r="B43" s="31" t="s">
        <v>37</v>
      </c>
      <c r="C43" s="44">
        <v>940940001144</v>
      </c>
      <c r="D43" s="42" t="s">
        <v>19</v>
      </c>
      <c r="E43" s="34" t="s">
        <v>12</v>
      </c>
      <c r="F43" s="53">
        <v>18467.22</v>
      </c>
      <c r="G43" s="14">
        <v>3</v>
      </c>
      <c r="H43" s="52">
        <f t="shared" si="0"/>
        <v>55401.66</v>
      </c>
      <c r="I43" s="2" t="s">
        <v>2</v>
      </c>
    </row>
    <row r="44" spans="1:9" ht="38.25" customHeight="1">
      <c r="A44" s="21">
        <v>41</v>
      </c>
      <c r="B44" s="22" t="s">
        <v>38</v>
      </c>
      <c r="C44" s="45" t="s">
        <v>49</v>
      </c>
      <c r="D44" s="42" t="s">
        <v>19</v>
      </c>
      <c r="E44" s="34" t="s">
        <v>12</v>
      </c>
      <c r="F44" s="53">
        <v>25660.43</v>
      </c>
      <c r="G44" s="14">
        <v>3</v>
      </c>
      <c r="H44" s="2">
        <f t="shared" si="0"/>
        <v>76981.29000000001</v>
      </c>
      <c r="I44" s="2" t="s">
        <v>2</v>
      </c>
    </row>
    <row r="45" spans="1:9" ht="34.5" customHeight="1">
      <c r="A45" s="21">
        <v>42</v>
      </c>
      <c r="B45" s="32" t="s">
        <v>66</v>
      </c>
      <c r="C45" s="45" t="s">
        <v>50</v>
      </c>
      <c r="D45" s="42" t="s">
        <v>19</v>
      </c>
      <c r="E45" s="34" t="s">
        <v>13</v>
      </c>
      <c r="F45" s="53">
        <v>2178.1</v>
      </c>
      <c r="G45" s="2">
        <v>2.6</v>
      </c>
      <c r="H45" s="2">
        <f t="shared" si="0"/>
        <v>5663.06</v>
      </c>
      <c r="I45" s="2" t="s">
        <v>2</v>
      </c>
    </row>
    <row r="46" spans="1:10" s="15" customFormat="1" ht="25.5" customHeight="1">
      <c r="A46" s="20"/>
      <c r="D46" s="16"/>
      <c r="E46" s="56"/>
      <c r="F46" s="56"/>
      <c r="G46" s="56"/>
      <c r="H46" s="56"/>
      <c r="I46" s="56"/>
      <c r="J46" s="10"/>
    </row>
    <row r="47" spans="1:10" s="15" customFormat="1" ht="18.75">
      <c r="A47" s="20"/>
      <c r="F47" s="20"/>
      <c r="J47" s="10"/>
    </row>
    <row r="48" spans="1:10" s="15" customFormat="1" ht="18.75">
      <c r="A48" s="20"/>
      <c r="F48" s="20"/>
      <c r="J48" s="10"/>
    </row>
    <row r="49" spans="1:10" s="15" customFormat="1" ht="18.75">
      <c r="A49" s="20"/>
      <c r="F49" s="20"/>
      <c r="J49" s="10"/>
    </row>
    <row r="50" spans="1:10" s="15" customFormat="1" ht="18.75">
      <c r="A50" s="20"/>
      <c r="F50" s="20"/>
      <c r="J50" s="10"/>
    </row>
    <row r="51" spans="1:10" s="15" customFormat="1" ht="18.75">
      <c r="A51" s="20"/>
      <c r="F51" s="20"/>
      <c r="J51" s="10"/>
    </row>
    <row r="52" spans="1:10" s="15" customFormat="1" ht="18.75">
      <c r="A52" s="20"/>
      <c r="F52" s="20"/>
      <c r="J52" s="10"/>
    </row>
    <row r="53" spans="1:10" s="15" customFormat="1" ht="18.75">
      <c r="A53" s="20"/>
      <c r="F53" s="20"/>
      <c r="J53" s="10"/>
    </row>
    <row r="54" spans="1:10" s="15" customFormat="1" ht="18.75">
      <c r="A54" s="20"/>
      <c r="F54" s="20"/>
      <c r="J54" s="10"/>
    </row>
    <row r="55" spans="1:10" s="15" customFormat="1" ht="18.75">
      <c r="A55" s="20"/>
      <c r="F55" s="20"/>
      <c r="J55" s="10"/>
    </row>
    <row r="56" spans="1:10" s="15" customFormat="1" ht="18.75">
      <c r="A56" s="20"/>
      <c r="F56" s="20"/>
      <c r="J56" s="10"/>
    </row>
    <row r="57" spans="1:10" s="15" customFormat="1" ht="18.75">
      <c r="A57" s="20"/>
      <c r="F57" s="20"/>
      <c r="J57" s="10"/>
    </row>
    <row r="58" s="8" customFormat="1" ht="18.75">
      <c r="J58" s="9"/>
    </row>
    <row r="59" s="8" customFormat="1" ht="18.75">
      <c r="J59" s="9"/>
    </row>
    <row r="60" s="8" customFormat="1" ht="18.75">
      <c r="J60" s="9"/>
    </row>
    <row r="61" s="8" customFormat="1" ht="18.75">
      <c r="J61" s="9"/>
    </row>
    <row r="62" s="8" customFormat="1" ht="18.75">
      <c r="J62" s="9"/>
    </row>
  </sheetData>
  <sheetProtection/>
  <mergeCells count="3">
    <mergeCell ref="D4:D7"/>
    <mergeCell ref="B1:I1"/>
    <mergeCell ref="E46:I46"/>
  </mergeCells>
  <printOptions/>
  <pageMargins left="0.2755905511811024" right="0.15748031496062992" top="0.3937007874015748" bottom="0.15748031496062992" header="0.2362204724409449" footer="0.15748031496062992"/>
  <pageSetup horizontalDpi="180" verticalDpi="180" orientation="landscape" paperSize="9" scale="80" r:id="rId2"/>
  <headerFooter>
    <oddHeader>&amp;R&amp;P</oddHead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2016-10-24T11:53:09Z</dcterms:modified>
  <cp:category/>
  <cp:version/>
  <cp:contentType/>
  <cp:contentStatus/>
</cp:coreProperties>
</file>